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ĂM 2021\CONG KHAI DT 2020\"/>
    </mc:Choice>
  </mc:AlternateContent>
  <bookViews>
    <workbookView xWindow="0" yWindow="45" windowWidth="20400" windowHeight="8010"/>
  </bookViews>
  <sheets>
    <sheet name="95" sheetId="3" r:id="rId1"/>
    <sheet name="Sheet1" sheetId="10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F32" i="3" l="1"/>
  <c r="F26" i="3"/>
  <c r="F25" i="3"/>
  <c r="F24" i="3"/>
  <c r="F23" i="3"/>
  <c r="F22" i="3"/>
  <c r="F21" i="3"/>
  <c r="F20" i="3"/>
  <c r="F19" i="3"/>
  <c r="F18" i="3"/>
  <c r="F17" i="3"/>
  <c r="F15" i="3"/>
  <c r="F12" i="3"/>
  <c r="F10" i="3"/>
  <c r="F11" i="3"/>
  <c r="D18" i="3"/>
  <c r="E18" i="3" s="1"/>
  <c r="E17" i="3"/>
  <c r="D32" i="3"/>
  <c r="D26" i="3"/>
  <c r="D25" i="3"/>
  <c r="E25" i="3" s="1"/>
  <c r="D24" i="3"/>
  <c r="D23" i="3"/>
  <c r="D22" i="3"/>
  <c r="D21" i="3"/>
  <c r="E21" i="3" s="1"/>
  <c r="D20" i="3"/>
  <c r="D19" i="3"/>
  <c r="D17" i="3"/>
  <c r="D15" i="3"/>
  <c r="D14" i="3"/>
  <c r="D13" i="3"/>
  <c r="E13" i="3" s="1"/>
  <c r="C13" i="3"/>
  <c r="C27" i="3"/>
  <c r="C15" i="3" s="1"/>
  <c r="C11" i="3" s="1"/>
  <c r="C10" i="3" s="1"/>
  <c r="C26" i="3"/>
  <c r="E26" i="3" s="1"/>
  <c r="C25" i="3"/>
  <c r="C24" i="3"/>
  <c r="E24" i="3" s="1"/>
  <c r="C23" i="3"/>
  <c r="E23" i="3" s="1"/>
  <c r="C22" i="3"/>
  <c r="E22" i="3" s="1"/>
  <c r="C21" i="3"/>
  <c r="C20" i="3"/>
  <c r="E20" i="3" s="1"/>
  <c r="C17" i="3"/>
  <c r="C19" i="3"/>
  <c r="E19" i="3" s="1"/>
  <c r="C18" i="3"/>
  <c r="C12" i="3"/>
  <c r="E15" i="3" l="1"/>
  <c r="D12" i="3"/>
  <c r="E12" i="3" l="1"/>
  <c r="D11" i="3"/>
  <c r="D10" i="3" l="1"/>
  <c r="E10" i="3" s="1"/>
  <c r="E11" i="3"/>
</calcChain>
</file>

<file path=xl/sharedStrings.xml><?xml version="1.0" encoding="utf-8"?>
<sst xmlns="http://schemas.openxmlformats.org/spreadsheetml/2006/main" count="44" uniqueCount="42">
  <si>
    <t>Đơn vị: Triệu đồng</t>
  </si>
  <si>
    <t>STT</t>
  </si>
  <si>
    <t>NỘI DUNG</t>
  </si>
  <si>
    <t>So sánh ước thực hiện với (%)</t>
  </si>
  <si>
    <t>Dự toán năm</t>
  </si>
  <si>
    <t>A</t>
  </si>
  <si>
    <t>B</t>
  </si>
  <si>
    <t>3=2/1</t>
  </si>
  <si>
    <t>I</t>
  </si>
  <si>
    <t>II</t>
  </si>
  <si>
    <t>TỔNG CHI NGÂN SÁCH HUYỆN</t>
  </si>
  <si>
    <t>Chi đầu tư phát triển</t>
  </si>
  <si>
    <t>Chi thường xuyên</t>
  </si>
  <si>
    <t>Dự phòng ngân sách</t>
  </si>
  <si>
    <t>III</t>
  </si>
  <si>
    <t>Biểu số 95/CK-NSNN</t>
  </si>
  <si>
    <t>Cùng kỳ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</si>
  <si>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</si>
  <si>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</si>
  <si>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</si>
  <si>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</si>
  <si>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</si>
  <si>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Chi y tế, dân số và gia đình</t>
  </si>
  <si>
    <t>Chi phát thanh, truyền hình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</si>
  <si>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</si>
  <si>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</si>
  <si>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</si>
  <si>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</si>
  <si>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</si>
  <si>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</si>
  <si>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</si>
  <si>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</si>
  <si>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UBND HUYỆN LÝ NHÂN</t>
  </si>
  <si>
    <t>Chi văn hóa thông tin, thể thao</t>
  </si>
  <si>
    <t>Chi khác ngân sách</t>
  </si>
  <si>
    <t>Chi an ninh quốc phòng</t>
  </si>
  <si>
    <t>C</t>
  </si>
  <si>
    <t>CHI BỔ SUNG NGÂN SÁCH CẤP DƯỚI</t>
  </si>
  <si>
    <t>Dự toán tỉnh giao</t>
  </si>
  <si>
    <t>THỰC HIỆN CHI NGÂN SÁCH HUYỆN 06 THÁNG NĂM 2021</t>
  </si>
  <si>
    <t>Thực hiện 06 tháng</t>
  </si>
  <si>
    <t>(Kèm theo Quyết định số: 1187/QĐ-UBND ngày 09 tháng 8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</si>
</sst>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</numFmts>
  <fonts count="13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1" applyFont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165" fontId="8" fillId="0" borderId="1" xfId="1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/>
    </xf>
    <xf numFmtId="165" fontId="4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Comma" xfId="1" builtinId="3"/>
    <cellStyle name="Comma 2" xfId="3"/>
    <cellStyle name="Comma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&#7871;n/Bc%20hoi%20dong/BC%20h&#7897;i%20&#273;&#7891;ng%20n&#259;m%202021/TH%20%206%20th&#225;ng%202021%20%20trinh%20HDND%20k&#7923;%20h&#7885;p%20th&#7913;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2020"/>
      <sheetName val="chi 2020"/>
      <sheetName val="Sheet3"/>
    </sheetNames>
    <sheetDataSet>
      <sheetData sheetId="0"/>
      <sheetData sheetId="1">
        <row r="6">
          <cell r="O6">
            <v>73.767797874544186</v>
          </cell>
        </row>
        <row r="7">
          <cell r="O7">
            <v>53.034584138123797</v>
          </cell>
        </row>
        <row r="8">
          <cell r="D8">
            <v>136093</v>
          </cell>
          <cell r="I8">
            <v>165212.8566</v>
          </cell>
        </row>
        <row r="9">
          <cell r="I9">
            <v>300</v>
          </cell>
        </row>
        <row r="12">
          <cell r="D12">
            <v>736658</v>
          </cell>
          <cell r="I12">
            <v>293277.946421</v>
          </cell>
          <cell r="O12">
            <v>94.650253434386826</v>
          </cell>
        </row>
        <row r="13">
          <cell r="D13">
            <v>121641</v>
          </cell>
          <cell r="I13">
            <v>12003.187</v>
          </cell>
          <cell r="O13">
            <v>34.27668361909685</v>
          </cell>
        </row>
        <row r="14">
          <cell r="D14">
            <v>358135</v>
          </cell>
          <cell r="I14">
            <v>139015.19162299999</v>
          </cell>
          <cell r="O14">
            <v>109.2072522208221</v>
          </cell>
        </row>
        <row r="15">
          <cell r="D15">
            <v>16012</v>
          </cell>
          <cell r="I15">
            <v>5966.6023500000001</v>
          </cell>
          <cell r="O15">
            <v>93.269220578446522</v>
          </cell>
        </row>
        <row r="16">
          <cell r="D16">
            <v>7160</v>
          </cell>
          <cell r="I16">
            <v>2005.2799999999997</v>
          </cell>
          <cell r="O16">
            <v>138.64867873467728</v>
          </cell>
        </row>
        <row r="17">
          <cell r="D17">
            <v>14538.1</v>
          </cell>
          <cell r="I17">
            <v>848.76250000000005</v>
          </cell>
          <cell r="O17">
            <v>52.757050631229205</v>
          </cell>
        </row>
        <row r="18">
          <cell r="D18">
            <v>1375.9</v>
          </cell>
          <cell r="I18">
            <v>1074.2876999999999</v>
          </cell>
          <cell r="O18">
            <v>97.556483153401615</v>
          </cell>
        </row>
        <row r="19">
          <cell r="D19">
            <v>73786</v>
          </cell>
          <cell r="I19">
            <v>60312.960481999995</v>
          </cell>
          <cell r="O19">
            <v>97.774955003032602</v>
          </cell>
        </row>
        <row r="20">
          <cell r="D20">
            <v>112617</v>
          </cell>
          <cell r="I20">
            <v>62928.103243999998</v>
          </cell>
          <cell r="O20">
            <v>103.03975243140138</v>
          </cell>
        </row>
        <row r="21">
          <cell r="D21">
            <v>9945</v>
          </cell>
          <cell r="I21">
            <v>8953.8661219999995</v>
          </cell>
          <cell r="O21">
            <v>73.765174771243636</v>
          </cell>
        </row>
        <row r="22">
          <cell r="D22">
            <v>5250</v>
          </cell>
          <cell r="I22">
            <v>169.7054</v>
          </cell>
          <cell r="O22">
            <v>8.1120453395846539</v>
          </cell>
        </row>
        <row r="23">
          <cell r="D23">
            <v>16198</v>
          </cell>
        </row>
        <row r="30">
          <cell r="I30">
            <v>212725.027</v>
          </cell>
          <cell r="O30">
            <v>67.840823612018539</v>
          </cell>
        </row>
        <row r="32">
          <cell r="O32">
            <v>70.609183330091525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K10" sqref="K10"/>
    </sheetView>
  </sheetViews>
  <sheetFormatPr defaultRowHeight="15.75" x14ac:dyDescent="0.25"/>
  <cols>
    <col min="1" max="1" width="5.25" style="1" customWidth="1"/>
    <col min="2" max="2" width="41.5" style="1" customWidth="1"/>
    <col min="3" max="3" width="10.125" style="1" bestFit="1" customWidth="1"/>
    <col min="4" max="4" width="10.875" style="1" bestFit="1" customWidth="1"/>
    <col min="5" max="5" width="9.125" style="1" customWidth="1"/>
    <col min="6" max="6" width="8.875" style="1" customWidth="1"/>
    <col min="7" max="7" width="9" style="1"/>
    <col min="8" max="8" width="10.375" style="1" bestFit="1" customWidth="1"/>
    <col min="9" max="16384" width="9" style="1"/>
  </cols>
  <sheetData>
    <row r="1" spans="1:6" ht="24.75" customHeight="1" x14ac:dyDescent="0.25">
      <c r="A1" s="24" t="s">
        <v>32</v>
      </c>
      <c r="B1" s="24"/>
      <c r="E1" s="25" t="s">
        <v>15</v>
      </c>
      <c r="F1" s="25"/>
    </row>
    <row r="2" spans="1:6" x14ac:dyDescent="0.25">
      <c r="A2" s="2"/>
    </row>
    <row r="3" spans="1:6" x14ac:dyDescent="0.25">
      <c r="A3" s="26" t="s">
        <v>39</v>
      </c>
      <c r="B3" s="26"/>
      <c r="C3" s="26"/>
      <c r="D3" s="26"/>
      <c r="E3" s="26"/>
      <c r="F3" s="26"/>
    </row>
    <row r="4" spans="1:6" x14ac:dyDescent="0.25">
      <c r="A4" s="31" t="s">
        <v>41</v>
      </c>
      <c r="B4" s="31"/>
      <c r="C4" s="31"/>
      <c r="D4" s="31"/>
      <c r="E4" s="31"/>
      <c r="F4" s="31"/>
    </row>
    <row r="5" spans="1:6" x14ac:dyDescent="0.25">
      <c r="A5" s="3"/>
      <c r="D5" s="27" t="s">
        <v>0</v>
      </c>
      <c r="E5" s="27"/>
      <c r="F5" s="27"/>
    </row>
    <row r="6" spans="1:6" ht="25.5" customHeight="1" x14ac:dyDescent="0.25">
      <c r="A6" s="30" t="s">
        <v>1</v>
      </c>
      <c r="B6" s="30" t="s">
        <v>2</v>
      </c>
      <c r="C6" s="30" t="s">
        <v>38</v>
      </c>
      <c r="D6" s="30" t="s">
        <v>40</v>
      </c>
      <c r="E6" s="30" t="s">
        <v>3</v>
      </c>
      <c r="F6" s="30"/>
    </row>
    <row r="7" spans="1:6" x14ac:dyDescent="0.25">
      <c r="A7" s="30"/>
      <c r="B7" s="30"/>
      <c r="C7" s="30"/>
      <c r="D7" s="30"/>
      <c r="E7" s="30" t="s">
        <v>4</v>
      </c>
      <c r="F7" s="28" t="s">
        <v>16</v>
      </c>
    </row>
    <row r="8" spans="1:6" x14ac:dyDescent="0.25">
      <c r="A8" s="30"/>
      <c r="B8" s="30"/>
      <c r="C8" s="30"/>
      <c r="D8" s="30"/>
      <c r="E8" s="30"/>
      <c r="F8" s="29"/>
    </row>
    <row r="9" spans="1:6" x14ac:dyDescent="0.25">
      <c r="A9" s="5" t="s">
        <v>5</v>
      </c>
      <c r="B9" s="5" t="s">
        <v>6</v>
      </c>
      <c r="C9" s="5">
        <v>1</v>
      </c>
      <c r="D9" s="5">
        <v>2</v>
      </c>
      <c r="E9" s="5" t="s">
        <v>7</v>
      </c>
      <c r="F9" s="5">
        <v>4</v>
      </c>
    </row>
    <row r="10" spans="1:6" ht="25.5" customHeight="1" x14ac:dyDescent="0.25">
      <c r="A10" s="4"/>
      <c r="B10" s="6" t="s">
        <v>10</v>
      </c>
      <c r="C10" s="19">
        <f>C11+C28+C32</f>
        <v>872751</v>
      </c>
      <c r="D10" s="19">
        <f>D11+D28+D32</f>
        <v>671515.830021</v>
      </c>
      <c r="E10" s="13">
        <f>D10/C10*100</f>
        <v>76.942430317581994</v>
      </c>
      <c r="F10" s="10">
        <f>'[1]chi 2020'!$O$32</f>
        <v>70.609183330091525</v>
      </c>
    </row>
    <row r="11" spans="1:6" ht="25.5" customHeight="1" x14ac:dyDescent="0.25">
      <c r="A11" s="4" t="s">
        <v>5</v>
      </c>
      <c r="B11" s="6" t="s">
        <v>17</v>
      </c>
      <c r="C11" s="12">
        <f>C12+C15+C27</f>
        <v>872751</v>
      </c>
      <c r="D11" s="12">
        <f>D12+D15+D27</f>
        <v>458790.803021</v>
      </c>
      <c r="E11" s="13">
        <f t="shared" ref="E11:E12" si="0">D11/C11*100</f>
        <v>52.568350310798841</v>
      </c>
      <c r="F11" s="10">
        <f>'[1]chi 2020'!$O$6</f>
        <v>73.767797874544186</v>
      </c>
    </row>
    <row r="12" spans="1:6" ht="25.5" customHeight="1" x14ac:dyDescent="0.25">
      <c r="A12" s="4" t="s">
        <v>8</v>
      </c>
      <c r="B12" s="6" t="s">
        <v>11</v>
      </c>
      <c r="C12" s="12">
        <f>C13+C14</f>
        <v>136093</v>
      </c>
      <c r="D12" s="12">
        <f>D13+D14</f>
        <v>165512.8566</v>
      </c>
      <c r="E12" s="13">
        <f t="shared" si="0"/>
        <v>121.61746496880809</v>
      </c>
      <c r="F12" s="10">
        <f>'[1]chi 2020'!$O$7</f>
        <v>53.034584138123797</v>
      </c>
    </row>
    <row r="13" spans="1:6" ht="25.5" customHeight="1" x14ac:dyDescent="0.25">
      <c r="A13" s="5">
        <v>1</v>
      </c>
      <c r="B13" s="7" t="s">
        <v>18</v>
      </c>
      <c r="C13" s="18">
        <f>'[1]chi 2020'!$D$8</f>
        <v>136093</v>
      </c>
      <c r="D13" s="9">
        <f>'[1]chi 2020'!$I$8</f>
        <v>165212.8566</v>
      </c>
      <c r="E13" s="13">
        <f>D13/C13*100</f>
        <v>121.39702747385979</v>
      </c>
      <c r="F13" s="20"/>
    </row>
    <row r="14" spans="1:6" ht="25.5" customHeight="1" x14ac:dyDescent="0.25">
      <c r="A14" s="5">
        <v>2</v>
      </c>
      <c r="B14" s="7" t="s">
        <v>19</v>
      </c>
      <c r="C14" s="18"/>
      <c r="D14" s="9">
        <f>'[1]chi 2020'!$I$9</f>
        <v>300</v>
      </c>
      <c r="E14" s="14"/>
      <c r="F14" s="20"/>
    </row>
    <row r="15" spans="1:6" ht="25.5" customHeight="1" x14ac:dyDescent="0.25">
      <c r="A15" s="4" t="s">
        <v>9</v>
      </c>
      <c r="B15" s="6" t="s">
        <v>12</v>
      </c>
      <c r="C15" s="12">
        <f>'[1]chi 2020'!$D$12-C27</f>
        <v>720460</v>
      </c>
      <c r="D15" s="8">
        <f>'[1]chi 2020'!$I$12</f>
        <v>293277.946421</v>
      </c>
      <c r="E15" s="13">
        <f>D15/C15*100</f>
        <v>40.707040837936873</v>
      </c>
      <c r="F15" s="10">
        <f>'[1]chi 2020'!$O$12</f>
        <v>94.650253434386826</v>
      </c>
    </row>
    <row r="16" spans="1:6" ht="25.5" customHeight="1" x14ac:dyDescent="0.25">
      <c r="A16" s="5"/>
      <c r="B16" s="11" t="s">
        <v>20</v>
      </c>
      <c r="C16" s="18"/>
      <c r="D16" s="9"/>
      <c r="E16" s="14"/>
      <c r="F16" s="20"/>
    </row>
    <row r="17" spans="1:8" ht="25.5" customHeight="1" x14ac:dyDescent="0.25">
      <c r="A17" s="5">
        <v>1</v>
      </c>
      <c r="B17" s="7" t="s">
        <v>21</v>
      </c>
      <c r="C17" s="18">
        <f>'[1]chi 2020'!$D$14</f>
        <v>358135</v>
      </c>
      <c r="D17" s="9">
        <f>'[1]chi 2020'!$I$14</f>
        <v>139015.19162299999</v>
      </c>
      <c r="E17" s="14">
        <f t="shared" ref="E17:E26" si="1">D17/C17*100</f>
        <v>38.816421635137587</v>
      </c>
      <c r="F17" s="20">
        <f>'[1]chi 2020'!$O$14</f>
        <v>109.2072522208221</v>
      </c>
      <c r="H17" s="23"/>
    </row>
    <row r="18" spans="1:8" ht="25.5" customHeight="1" x14ac:dyDescent="0.25">
      <c r="A18" s="5">
        <v>2</v>
      </c>
      <c r="B18" s="7" t="s">
        <v>34</v>
      </c>
      <c r="C18" s="18">
        <f>'[1]chi 2020'!$D$22</f>
        <v>5250</v>
      </c>
      <c r="D18" s="9">
        <f>'[1]chi 2020'!$I$22</f>
        <v>169.7054</v>
      </c>
      <c r="E18" s="14">
        <f t="shared" si="1"/>
        <v>3.2324838095238095</v>
      </c>
      <c r="F18" s="20">
        <f>'[1]chi 2020'!$O$22</f>
        <v>8.1120453395846539</v>
      </c>
    </row>
    <row r="19" spans="1:8" ht="25.5" customHeight="1" x14ac:dyDescent="0.25">
      <c r="A19" s="5">
        <v>3</v>
      </c>
      <c r="B19" s="7" t="s">
        <v>22</v>
      </c>
      <c r="C19" s="18">
        <f>'[1]chi 2020'!$D$15</f>
        <v>16012</v>
      </c>
      <c r="D19" s="9">
        <f>'[1]chi 2020'!$I$15</f>
        <v>5966.6023500000001</v>
      </c>
      <c r="E19" s="14">
        <f t="shared" si="1"/>
        <v>37.263317199600301</v>
      </c>
      <c r="F19" s="20">
        <f>'[1]chi 2020'!$O$15</f>
        <v>93.269220578446522</v>
      </c>
    </row>
    <row r="20" spans="1:8" ht="25.5" customHeight="1" x14ac:dyDescent="0.25">
      <c r="A20" s="5">
        <v>4</v>
      </c>
      <c r="B20" s="7" t="s">
        <v>33</v>
      </c>
      <c r="C20" s="9">
        <f>'[1]chi 2020'!$D$17</f>
        <v>14538.1</v>
      </c>
      <c r="D20" s="9">
        <f>'[1]chi 2020'!$I$17</f>
        <v>848.76250000000005</v>
      </c>
      <c r="E20" s="14">
        <f t="shared" si="1"/>
        <v>5.8381941244041524</v>
      </c>
      <c r="F20" s="20">
        <f>'[1]chi 2020'!$O$17</f>
        <v>52.757050631229205</v>
      </c>
    </row>
    <row r="21" spans="1:8" ht="25.5" customHeight="1" x14ac:dyDescent="0.25">
      <c r="A21" s="5">
        <v>5</v>
      </c>
      <c r="B21" s="7" t="s">
        <v>23</v>
      </c>
      <c r="C21" s="9">
        <f>'[1]chi 2020'!$D$18</f>
        <v>1375.9</v>
      </c>
      <c r="D21" s="9">
        <f>'[1]chi 2020'!$I$18</f>
        <v>1074.2876999999999</v>
      </c>
      <c r="E21" s="14">
        <f t="shared" si="1"/>
        <v>78.078908350897578</v>
      </c>
      <c r="F21" s="20">
        <f>'[1]chi 2020'!$O$18</f>
        <v>97.556483153401615</v>
      </c>
    </row>
    <row r="22" spans="1:8" ht="25.5" customHeight="1" x14ac:dyDescent="0.25">
      <c r="A22" s="5">
        <v>6</v>
      </c>
      <c r="B22" s="7" t="s">
        <v>35</v>
      </c>
      <c r="C22" s="18">
        <f>'[1]chi 2020'!$D$21</f>
        <v>9945</v>
      </c>
      <c r="D22" s="9">
        <f>'[1]chi 2020'!$I$21</f>
        <v>8953.8661219999995</v>
      </c>
      <c r="E22" s="14">
        <f t="shared" si="1"/>
        <v>90.033847380593258</v>
      </c>
      <c r="F22" s="20">
        <f>'[1]chi 2020'!$O$21</f>
        <v>73.765174771243636</v>
      </c>
    </row>
    <row r="23" spans="1:8" ht="25.5" customHeight="1" x14ac:dyDescent="0.25">
      <c r="A23" s="5">
        <v>7</v>
      </c>
      <c r="B23" s="7" t="s">
        <v>24</v>
      </c>
      <c r="C23" s="18">
        <f>'[1]chi 2020'!$D$16</f>
        <v>7160</v>
      </c>
      <c r="D23" s="9">
        <f>'[1]chi 2020'!$I$16</f>
        <v>2005.2799999999997</v>
      </c>
      <c r="E23" s="14">
        <f t="shared" si="1"/>
        <v>28.006703910614522</v>
      </c>
      <c r="F23" s="20">
        <f>'[1]chi 2020'!$O$16</f>
        <v>138.64867873467728</v>
      </c>
    </row>
    <row r="24" spans="1:8" ht="25.5" customHeight="1" x14ac:dyDescent="0.25">
      <c r="A24" s="5">
        <v>8</v>
      </c>
      <c r="B24" s="7" t="s">
        <v>25</v>
      </c>
      <c r="C24" s="18">
        <f>'[1]chi 2020'!$D$13</f>
        <v>121641</v>
      </c>
      <c r="D24" s="9">
        <f>'[1]chi 2020'!$I$13</f>
        <v>12003.187</v>
      </c>
      <c r="E24" s="14">
        <f t="shared" si="1"/>
        <v>9.8677148329921653</v>
      </c>
      <c r="F24" s="20">
        <f>'[1]chi 2020'!$O$13</f>
        <v>34.27668361909685</v>
      </c>
    </row>
    <row r="25" spans="1:8" ht="25.5" customHeight="1" x14ac:dyDescent="0.25">
      <c r="A25" s="5">
        <v>9</v>
      </c>
      <c r="B25" s="7" t="s">
        <v>26</v>
      </c>
      <c r="C25" s="18">
        <f>'[1]chi 2020'!$D$20</f>
        <v>112617</v>
      </c>
      <c r="D25" s="9">
        <f>'[1]chi 2020'!$I$20</f>
        <v>62928.103243999998</v>
      </c>
      <c r="E25" s="14">
        <f t="shared" si="1"/>
        <v>55.877978674622831</v>
      </c>
      <c r="F25" s="20">
        <f>'[1]chi 2020'!$O$20</f>
        <v>103.03975243140138</v>
      </c>
    </row>
    <row r="26" spans="1:8" ht="25.5" customHeight="1" x14ac:dyDescent="0.25">
      <c r="A26" s="5">
        <v>10</v>
      </c>
      <c r="B26" s="7" t="s">
        <v>27</v>
      </c>
      <c r="C26" s="18">
        <f>'[1]chi 2020'!$D$19</f>
        <v>73786</v>
      </c>
      <c r="D26" s="9">
        <f>'[1]chi 2020'!$I$19</f>
        <v>60312.960481999995</v>
      </c>
      <c r="E26" s="14">
        <f t="shared" si="1"/>
        <v>81.740385007996082</v>
      </c>
      <c r="F26" s="20">
        <f>'[1]chi 2020'!$O$19</f>
        <v>97.774955003032602</v>
      </c>
    </row>
    <row r="27" spans="1:8" ht="25.5" customHeight="1" x14ac:dyDescent="0.25">
      <c r="A27" s="4" t="s">
        <v>14</v>
      </c>
      <c r="B27" s="6" t="s">
        <v>13</v>
      </c>
      <c r="C27" s="12">
        <f>'[1]chi 2020'!$D$23</f>
        <v>16198</v>
      </c>
      <c r="D27" s="9"/>
      <c r="E27" s="14"/>
      <c r="F27" s="20"/>
    </row>
    <row r="28" spans="1:8" ht="33" customHeight="1" x14ac:dyDescent="0.25">
      <c r="A28" s="4" t="s">
        <v>6</v>
      </c>
      <c r="B28" s="6" t="s">
        <v>28</v>
      </c>
      <c r="C28" s="9"/>
      <c r="D28" s="8"/>
      <c r="E28" s="7"/>
      <c r="F28" s="7"/>
    </row>
    <row r="29" spans="1:8" ht="25.5" customHeight="1" x14ac:dyDescent="0.25">
      <c r="A29" s="5">
        <v>1</v>
      </c>
      <c r="B29" s="7" t="s">
        <v>29</v>
      </c>
      <c r="C29" s="9"/>
      <c r="D29" s="9"/>
      <c r="E29" s="7"/>
      <c r="F29" s="7"/>
    </row>
    <row r="30" spans="1:8" ht="25.5" customHeight="1" x14ac:dyDescent="0.25">
      <c r="A30" s="5">
        <v>2</v>
      </c>
      <c r="B30" s="7" t="s">
        <v>30</v>
      </c>
      <c r="C30" s="9"/>
      <c r="D30" s="9"/>
      <c r="E30" s="7"/>
      <c r="F30" s="7"/>
    </row>
    <row r="31" spans="1:8" ht="25.5" customHeight="1" x14ac:dyDescent="0.25">
      <c r="A31" s="5">
        <v>3</v>
      </c>
      <c r="B31" s="7" t="s">
        <v>31</v>
      </c>
      <c r="C31" s="9"/>
      <c r="D31" s="9"/>
      <c r="E31" s="7"/>
      <c r="F31" s="7"/>
    </row>
    <row r="32" spans="1:8" s="17" customFormat="1" ht="23.25" customHeight="1" x14ac:dyDescent="0.2">
      <c r="A32" s="15" t="s">
        <v>36</v>
      </c>
      <c r="B32" s="21" t="s">
        <v>37</v>
      </c>
      <c r="C32" s="15"/>
      <c r="D32" s="22">
        <f>'[1]chi 2020'!$I$30</f>
        <v>212725.027</v>
      </c>
      <c r="E32" s="16"/>
      <c r="F32" s="16">
        <f>'[1]chi 2020'!$O$30</f>
        <v>67.840823612018539</v>
      </c>
    </row>
  </sheetData>
  <mergeCells count="12">
    <mergeCell ref="A1:B1"/>
    <mergeCell ref="E1:F1"/>
    <mergeCell ref="A3:F3"/>
    <mergeCell ref="D5:F5"/>
    <mergeCell ref="F7:F8"/>
    <mergeCell ref="A6:A8"/>
    <mergeCell ref="B6:B8"/>
    <mergeCell ref="C6:C8"/>
    <mergeCell ref="D6:D8"/>
    <mergeCell ref="E6:F6"/>
    <mergeCell ref="E7:E8"/>
    <mergeCell ref="A4:F4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AE5851-7FEF-4BFE-B32D-D8EEA8E34A2F}"/>
</file>

<file path=customXml/itemProps2.xml><?xml version="1.0" encoding="utf-8"?>
<ds:datastoreItem xmlns:ds="http://schemas.openxmlformats.org/officeDocument/2006/customXml" ds:itemID="{B6DB6669-F460-46F3-A76B-B59D98EE3898}"/>
</file>

<file path=customXml/itemProps3.xml><?xml version="1.0" encoding="utf-8"?>
<ds:datastoreItem xmlns:ds="http://schemas.openxmlformats.org/officeDocument/2006/customXml" ds:itemID="{A383855D-19C2-4506-9FF5-76BAC65AF5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2020-07-28T08:16:20Z</cp:lastPrinted>
  <dcterms:created xsi:type="dcterms:W3CDTF">2019-07-10T06:59:56Z</dcterms:created>
  <dcterms:modified xsi:type="dcterms:W3CDTF">2021-08-09T03:13:03Z</dcterms:modified>
</cp:coreProperties>
</file>